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аксима Горького д. 61" sheetId="1" r:id="rId1"/>
  </sheets>
  <externalReferences>
    <externalReference r:id="rId2"/>
  </externalReferences>
  <definedNames>
    <definedName name="АДРЕС" localSheetId="0">'ул Максима Горького д. 61'!$B$3</definedName>
    <definedName name="АДРЕС">#REF!</definedName>
    <definedName name="АДРЕС2">#REF!</definedName>
    <definedName name="ВХДОЛГ" localSheetId="0">'ул Максима Горького д. 61'!$G$9</definedName>
    <definedName name="ВХДОЛГ">#REF!</definedName>
    <definedName name="ВХСАЛЬДО" localSheetId="0">'ул Максима Горького д. 61'!$D$9</definedName>
    <definedName name="ВХСАЛЬДО">#REF!</definedName>
    <definedName name="ВХСАЛЬДО3МЕС">#REF!</definedName>
    <definedName name="ДОГОВОР" localSheetId="0">'ул Максима Горького д. 61'!$B$4</definedName>
    <definedName name="ДОГОВОР">#REF!</definedName>
    <definedName name="ДОЛГ" localSheetId="0">'ул Максима Горького д. 61'!$A$9</definedName>
    <definedName name="ДОЛГ">#REF!</definedName>
    <definedName name="ЗАТРАЧЕНОК" localSheetId="0">'ул Максима Горького д. 61'!$D$41</definedName>
    <definedName name="ЗАТРАЧЕНОК">#REF!</definedName>
    <definedName name="ЗАТРАЧЕНОТ" localSheetId="0">'ул Максима Горького д. 61'!$D$40</definedName>
    <definedName name="ЗАТРАЧЕНОТ">#REF!</definedName>
    <definedName name="ЗАТРЕМ" localSheetId="0">'ул Максима Горького д. 61'!$D$56</definedName>
    <definedName name="ЗАТРЕМ">#REF!</definedName>
    <definedName name="ИСХДОЛГ" localSheetId="0">'ул Максима Горького д. 61'!$G$46</definedName>
    <definedName name="ИСХДОЛГ">#REF!</definedName>
    <definedName name="ИСХСАЛЬДО" localSheetId="0">'ул Максима Горького д. 61'!$D$46</definedName>
    <definedName name="ИСХСАЛЬДО">#REF!</definedName>
    <definedName name="ИСХСАЛЬДО3МЕС">#REF!</definedName>
    <definedName name="КАП" localSheetId="0">'ул Максима Горького д. 61'!$C$41</definedName>
    <definedName name="КАП">#REF!</definedName>
    <definedName name="КАПРЕМ">#REF!</definedName>
    <definedName name="КПЕРЕЧИСК" localSheetId="0">'ул Максима Горького д. 61'!$G$41</definedName>
    <definedName name="КПЕРЕЧИСК">#REF!</definedName>
    <definedName name="КПЕРЕЧИСТ" localSheetId="0">'ул Максима Горького д. 61'!$G$40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61'!$D$54</definedName>
    <definedName name="НАЧРЕМ">#REF!</definedName>
    <definedName name="НЕЖНАЧРЕМ" localSheetId="0">'ул Максима Горького д. 61'!$D$55</definedName>
    <definedName name="НЕЖНАЧРЕМ">#REF!</definedName>
    <definedName name="ОПАЛЧЕНОТ" localSheetId="0">'ул Максима Горького д. 61'!$E$40</definedName>
    <definedName name="ОПАЛЧЕНОТ">#REF!</definedName>
    <definedName name="ОПЛАЧЕНОК" localSheetId="0">'ул Максима Горького д. 61'!$E$41</definedName>
    <definedName name="ОПЛАЧЕНОК">#REF!</definedName>
    <definedName name="ОСВОЕНО">#REF!</definedName>
    <definedName name="ОСТ" localSheetId="0">'ул Максима Горького д. 61'!$A$46</definedName>
    <definedName name="ОСТ">#REF!</definedName>
    <definedName name="ПЛОЩАДЬ" localSheetId="0">'ул Максима Горького д. 61'!$B$5</definedName>
    <definedName name="ПЛОЩАДЬ">#REF!</definedName>
    <definedName name="ПЛОЩАДЬДОМА">#REF!</definedName>
    <definedName name="РАЗМЕРПЛАТЫ" localSheetId="0">'ул Максима Горького д. 61'!$C$11</definedName>
    <definedName name="РАЗМЕРПЛАТЫ">#REF!</definedName>
    <definedName name="СНРЕМ" localSheetId="0">'ул Максима Горького д. 61'!#REF!</definedName>
    <definedName name="СНРЕМ">#REF!</definedName>
    <definedName name="ТАРОТОП" localSheetId="0">'ул Максима Горького д. 61'!$C$16</definedName>
    <definedName name="ТАРОТОП">#REF!</definedName>
    <definedName name="ТАРХВС" localSheetId="0">'ул Максима Горького д. 61'!$C$17</definedName>
    <definedName name="ТАРХВС">#REF!</definedName>
    <definedName name="ТБО" localSheetId="0">'ул Максима Горького д. 61'!$C$13</definedName>
    <definedName name="ТБО">#REF!</definedName>
    <definedName name="ТБОНАЧ" localSheetId="0">'ул Максима Горького д. 61'!$D$13</definedName>
    <definedName name="ТБОНАЧ">#REF!</definedName>
    <definedName name="ТБОНЕД" localSheetId="0">'ул Максима Горького д. 61'!$F$13</definedName>
    <definedName name="ТБОНЕД">#REF!</definedName>
    <definedName name="ТБООПЛ" localSheetId="0">'ул Максима Горького д. 61'!$E$13</definedName>
    <definedName name="ТБООПЛ">#REF!</definedName>
    <definedName name="ТБОПОСТ" localSheetId="0">'ул Максима Горького д. 61'!$G$13</definedName>
    <definedName name="ТБОПОСТ">#REF!</definedName>
    <definedName name="ТЕК" localSheetId="0">'ул Максима Горького д. 61'!$C$40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<sst xmlns="http://schemas.openxmlformats.org/spreadsheetml/2006/main" count="66" uniqueCount="63">
  <si>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</si>
  <si>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</si>
  <si>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61</t>
  </si>
  <si>
    <t>Договор управления №:</t>
  </si>
  <si>
    <t xml:space="preserve">№ 78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</si>
  <si>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</si>
  <si>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</si>
  <si>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</si>
  <si>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</si>
  <si>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</si>
  <si>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</si>
  <si>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</si>
  <si>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</si>
  <si>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</si>
  <si>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</si>
  <si>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</si>
  <si>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</si>
  <si>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</si>
  <si>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</si>
  <si>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</si>
  <si>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</si>
  <si>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</si>
  <si>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</si>
  <si>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</si>
  <si>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</si>
  <si>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</si>
  <si>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</si>
  <si>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</si>
  <si>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</si>
  <si>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</si>
  <si>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</si>
  <si>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</si>
  <si>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</si>
  <si>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</si>
  <si>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</si>
  <si>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</si>
  <si>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</si>
  <si>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</si>
  <si>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изоляция трубопроводов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</si>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</sst>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/>
  <dimension ref="A1:CS712"/>
  <sheetViews>
    <sheetView tabSelected="1" topLeftCell="A40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3160.4999999999995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574491.31000000029</v>
      </c>
      <c r="E9" s="10" t="s">
        <v>8</v>
      </c>
      <c r="F9" s="11"/>
      <c r="G9" s="9">
        <v>213487.81000000011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342494.36999999941</v>
      </c>
      <c r="E13" s="24">
        <v>327883.95999999892</v>
      </c>
      <c r="F13" s="25">
        <f>ТБОНАЧ-ТБООПЛ</f>
        <v>14610.410000000498</v>
      </c>
      <c r="G13" s="26">
        <f>ТБООПЛ</f>
        <v>327883.95999999892</v>
      </c>
    </row>
    <row r="14" spans="1:7" ht="13.5" thickBot="1" x14ac:dyDescent="0.25">
      <c r="A14" s="27"/>
      <c r="B14" s="28" t="s">
        <v>17</v>
      </c>
      <c r="C14" s="29"/>
      <c r="D14" s="30">
        <f>D13</f>
        <v>342494.36999999941</v>
      </c>
      <c r="E14" s="30">
        <f>E13</f>
        <v>327883.95999999892</v>
      </c>
      <c r="F14" s="30">
        <f>F13</f>
        <v>14610.410000000498</v>
      </c>
      <c r="G14" s="30">
        <f>SUM(ТБОПОСТ)</f>
        <v>327883.95999999892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1034605.8300000016</v>
      </c>
      <c r="E16" s="24">
        <v>1016266.0200000007</v>
      </c>
      <c r="F16" s="25">
        <f t="shared" ref="F16:F25" si="0">D16-E16</f>
        <v>18339.810000000871</v>
      </c>
      <c r="G16" s="26">
        <f t="shared" ref="G16:G25" si="1">E16</f>
        <v>1016266.0200000007</v>
      </c>
    </row>
    <row r="17" spans="1:7" x14ac:dyDescent="0.2">
      <c r="A17" s="34"/>
      <c r="B17" s="35" t="s">
        <v>20</v>
      </c>
      <c r="C17" s="23">
        <v>25.95</v>
      </c>
      <c r="D17" s="24">
        <v>324605.04000000015</v>
      </c>
      <c r="E17" s="24">
        <v>304187.14</v>
      </c>
      <c r="F17" s="25">
        <f t="shared" si="0"/>
        <v>20417.90000000014</v>
      </c>
      <c r="G17" s="26">
        <f t="shared" si="1"/>
        <v>304187.14</v>
      </c>
    </row>
    <row r="18" spans="1:7" x14ac:dyDescent="0.2">
      <c r="A18" s="34"/>
      <c r="B18" s="35" t="s">
        <v>21</v>
      </c>
      <c r="C18" s="23">
        <v>17.79</v>
      </c>
      <c r="D18" s="24">
        <v>222875.89999999962</v>
      </c>
      <c r="E18" s="24">
        <v>208680.22999999984</v>
      </c>
      <c r="F18" s="25">
        <f t="shared" si="0"/>
        <v>14195.66999999978</v>
      </c>
      <c r="G18" s="26">
        <f t="shared" si="1"/>
        <v>208680.22999999984</v>
      </c>
    </row>
    <row r="19" spans="1:7" x14ac:dyDescent="0.2">
      <c r="A19" s="34"/>
      <c r="B19" s="35" t="s">
        <v>22</v>
      </c>
      <c r="C19" s="23">
        <v>4.2300000000000004</v>
      </c>
      <c r="D19" s="24">
        <v>186003.35999999984</v>
      </c>
      <c r="E19" s="24">
        <v>266490.53999999975</v>
      </c>
      <c r="F19" s="25">
        <f t="shared" si="0"/>
        <v>-80487.179999999906</v>
      </c>
      <c r="G19" s="26">
        <f t="shared" si="1"/>
        <v>266490.53999999975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1768090.1300000013</v>
      </c>
      <c r="E26" s="30">
        <f>SUM(E16:E25)</f>
        <v>1795623.9300000002</v>
      </c>
      <c r="F26" s="30">
        <f>SUM(F16:F25)</f>
        <v>-27533.799999999115</v>
      </c>
      <c r="G26" s="30">
        <f>SUM(G16:G25)</f>
        <v>1795623.9300000002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128379.68999999994</v>
      </c>
      <c r="E28" s="24">
        <v>118498.04999999994</v>
      </c>
      <c r="F28" s="25">
        <f>D28-E28</f>
        <v>9881.64</v>
      </c>
      <c r="G28" s="26">
        <f t="shared" ref="G28:G37" si="2">E28</f>
        <v>118498.04999999994</v>
      </c>
    </row>
    <row r="29" spans="1:7" x14ac:dyDescent="0.2">
      <c r="A29" s="34"/>
      <c r="B29" s="35" t="s">
        <v>25</v>
      </c>
      <c r="C29" s="23">
        <v>0</v>
      </c>
      <c r="D29" s="24">
        <v>45110</v>
      </c>
      <c r="E29" s="24">
        <v>44949.979999999996</v>
      </c>
      <c r="F29" s="25">
        <f>D29-E29</f>
        <v>160.02000000000407</v>
      </c>
      <c r="G29" s="26">
        <f t="shared" si="2"/>
        <v>44949.979999999996</v>
      </c>
    </row>
    <row r="30" spans="1:7" x14ac:dyDescent="0.2">
      <c r="A30" s="34"/>
      <c r="B30" s="35" t="s">
        <v>26</v>
      </c>
      <c r="C30" s="23">
        <v>7.14</v>
      </c>
      <c r="D30" s="24">
        <v>26295.000000000004</v>
      </c>
      <c r="E30" s="24">
        <v>23244</v>
      </c>
      <c r="F30" s="25">
        <f t="shared" ref="F30:F37" si="3">D30-E30</f>
        <v>3051.0000000000036</v>
      </c>
      <c r="G30" s="26">
        <f t="shared" si="2"/>
        <v>23244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199784.68999999994</v>
      </c>
      <c r="E38" s="30">
        <f>SUM(E28:E37)</f>
        <v>186692.02999999994</v>
      </c>
      <c r="F38" s="30">
        <f>SUM(F28:F37)</f>
        <v>13092.660000000007</v>
      </c>
      <c r="G38" s="30">
        <f>SUM(G28:G37)</f>
        <v>186692.02999999994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5.65</v>
      </c>
      <c r="D40" s="24">
        <v>75226.31999999992</v>
      </c>
      <c r="E40" s="24">
        <v>90232.989999999758</v>
      </c>
      <c r="F40" s="25">
        <f>ЗАТРАЧЕНОТ-ОПАЛЧЕНОТ</f>
        <v>-15006.669999999838</v>
      </c>
      <c r="G40" s="45">
        <v>42663.91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75226.31999999992</v>
      </c>
      <c r="E42" s="30">
        <f>E41+E40</f>
        <v>90232.989999999758</v>
      </c>
      <c r="F42" s="30">
        <f>F41+F40</f>
        <v>-15006.669999999838</v>
      </c>
      <c r="G42" s="30">
        <f>КПЕРЕЧИСТ+КПЕРЕЧИСК</f>
        <v>42663.91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2385595.5100000007</v>
      </c>
      <c r="E44" s="30">
        <f>E42+E38+E26+E14</f>
        <v>2400432.9099999988</v>
      </c>
      <c r="F44" s="30">
        <f>F42+F38+F26+F14</f>
        <v>-14837.399999998448</v>
      </c>
      <c r="G44" s="30">
        <f>G42+G38+G26+G14</f>
        <v>2352863.8299999991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559653.9100000012</v>
      </c>
      <c r="E46" s="10" t="s">
        <v>8</v>
      </c>
      <c r="F46" s="11"/>
      <c r="G46" s="9">
        <v>217954.85000000012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90232.99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42663.91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17839.2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24824.71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3600.0000000000291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1200</v>
      </c>
      <c r="E64" s="68"/>
    </row>
    <row r="65" spans="1:97" s="62" customFormat="1" x14ac:dyDescent="0.2">
      <c r="A65" s="64" t="s">
        <v>43</v>
      </c>
      <c r="B65" s="64"/>
      <c r="D65" s="67">
        <v>253898.86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4800.0000000000291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61</vt:lpstr>
      <vt:lpstr>'ул Максима Горького д. 61'!АДРЕС</vt:lpstr>
      <vt:lpstr>'ул Максима Горького д. 61'!ВХДОЛГ</vt:lpstr>
      <vt:lpstr>'ул Максима Горького д. 61'!ВХСАЛЬДО</vt:lpstr>
      <vt:lpstr>'ул Максима Горького д. 61'!ДОГОВОР</vt:lpstr>
      <vt:lpstr>'ул Максима Горького д. 61'!ДОЛГ</vt:lpstr>
      <vt:lpstr>'ул Максима Горького д. 61'!ЗАТРАЧЕНОК</vt:lpstr>
      <vt:lpstr>'ул Максима Горького д. 61'!ЗАТРАЧЕНОТ</vt:lpstr>
      <vt:lpstr>'ул Максима Горького д. 61'!ЗАТРЕМ</vt:lpstr>
      <vt:lpstr>'ул Максима Горького д. 61'!ИСХДОЛГ</vt:lpstr>
      <vt:lpstr>'ул Максима Горького д. 61'!ИСХСАЛЬДО</vt:lpstr>
      <vt:lpstr>'ул Максима Горького д. 61'!КАП</vt:lpstr>
      <vt:lpstr>'ул Максима Горького д. 61'!КПЕРЕЧИСК</vt:lpstr>
      <vt:lpstr>'ул Максима Горького д. 61'!КПЕРЕЧИСТ</vt:lpstr>
      <vt:lpstr>'ул Максима Горького д. 61'!НАЧРЕМ</vt:lpstr>
      <vt:lpstr>'ул Максима Горького д. 61'!НЕЖНАЧРЕМ</vt:lpstr>
      <vt:lpstr>'ул Максима Горького д. 61'!ОПАЛЧЕНОТ</vt:lpstr>
      <vt:lpstr>'ул Максима Горького д. 61'!ОПЛАЧЕНОК</vt:lpstr>
      <vt:lpstr>'ул Максима Горького д. 61'!ОСТ</vt:lpstr>
      <vt:lpstr>'ул Максима Горького д. 61'!ПЛОЩАДЬ</vt:lpstr>
      <vt:lpstr>'ул Максима Горького д. 61'!РАЗМЕРПЛАТЫ</vt:lpstr>
      <vt:lpstr>'ул Максима Горького д. 61'!ТАРОТОП</vt:lpstr>
      <vt:lpstr>'ул Максима Горького д. 61'!ТАРХВС</vt:lpstr>
      <vt:lpstr>'ул Максима Горького д. 61'!ТБО</vt:lpstr>
      <vt:lpstr>'ул Максима Горького д. 61'!ТБОНАЧ</vt:lpstr>
      <vt:lpstr>'ул Максима Горького д. 61'!ТБОНЕД</vt:lpstr>
      <vt:lpstr>'ул Максима Горького д. 61'!ТБООПЛ</vt:lpstr>
      <vt:lpstr>'ул Максима Горького д. 61'!ТБОПОСТ</vt:lpstr>
      <vt:lpstr>'ул Максима Горького д. 61'!ТЕК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2018-03-30T13:21:54Z</dcterms:created>
  <dcterms:modified xsi:type="dcterms:W3CDTF">2018-03-30T13:21:55Z</dcterms:modified>
</cp:coreProperties>
</file>